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H54" s="1"/>
  <c r="H56" s="1"/>
  <c r="I22"/>
  <c r="I21" s="1"/>
  <c r="I31"/>
  <c r="I46" l="1"/>
  <c r="I54" s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<sst xmlns="http://schemas.openxmlformats.org/spreadsheetml/2006/main" count="144" uniqueCount="112">
  <si>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</si>
  <si>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</si>
  <si>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</si>
  <si>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</si>
  <si>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</si>
  <si>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</si>
  <si>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</si>
  <si>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</si>
  <si>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</si>
  <si>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</si>
  <si>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</si>
  <si>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</si>
  <si>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</si>
  <si>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</si>
  <si>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</si>
  <si>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</si>
  <si>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</si>
  <si>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</si>
  <si>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</si>
  <si>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</si>
  <si>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</si>
  <si>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</si>
  <si>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</si>
  <si>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</si>
  <si>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</si>
  <si>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</si>
  <si>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</si>
  <si>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</si>
  <si>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</si>
  <si>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</si>
  <si>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</si>
  <si>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</si>
  <si>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</si>
  <si>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</si>
  <si>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</si>
  <si>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</si>
  <si>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</si>
  <si>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</si>
  <si>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</si>
  <si>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</si>
  <si>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</si>
  <si>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</si>
  <si>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</si>
  <si>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</si>
  <si>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</si>
  <si>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</si>
  <si>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</si>
  <si>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</si>
  <si>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</si>
  <si>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</si>
  <si>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</si>
  <si>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</si>
  <si>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</si>
  <si>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</si>
  <si>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</si>
  <si>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</si>
  <si>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</si>
  <si>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</si>
  <si>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</si>
  <si>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</si>
  <si>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</si>
  <si>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</si>
  <si>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</si>
  <si>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</si>
  <si>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</si>
  <si>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</si>
  <si>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</si>
  <si>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</si>
  <si>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</si>
  <si>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</si>
  <si>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</si>
  <si>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</si>
  <si>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</si>
  <si>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</si>
  <si>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</si>
  <si>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</si>
  <si>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</si>
  <si>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</si>
  <si>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</si>
  <si>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</si>
  <si>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</si>
  <si>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</si>
  <si>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</si>
  <si>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</si>
  <si>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</si>
  <si>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</si>
  <si>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</si>
  <si>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</si>
  <si>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</si>
  <si>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</si>
  <si>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</si>
  <si>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</si>
  <si>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</si>
  <si>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</si>
  <si>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</si>
  <si>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</si>
  <si>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</si>
  <si>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</si>
  <si>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</si>
  <si>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</si>
  <si>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</si>
  <si>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</si>
  <si>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</si>
  <si>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</si>
  <si>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</si>
  <si>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Direktorė</t>
  </si>
  <si>
    <t>Ramutė Karpovičienė</t>
  </si>
  <si>
    <t>vyr. buhalterė</t>
  </si>
  <si>
    <t>Natalija Robačevskaja</t>
  </si>
  <si>
    <t>191817949, Senieji Trakai, Trakų g 66A</t>
  </si>
  <si>
    <t>PAGAL 2013 M.Kovo 31 D. DUOMENIS</t>
  </si>
  <si>
    <t>2013 04 10 Nr.__51___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</si>
</sst>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H7" zoomScaleNormal="100" zoomScaleSheetLayoutView="100" workbookViewId="0">
      <selection activeCell="K17" sqref="K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4" t="s">
        <v>43</v>
      </c>
      <c r="B5" s="55"/>
      <c r="C5" s="55"/>
      <c r="D5" s="55"/>
      <c r="E5" s="55"/>
      <c r="F5" s="55"/>
      <c r="G5" s="55"/>
      <c r="H5" s="55"/>
      <c r="I5" s="55"/>
    </row>
    <row r="6" spans="1:9" ht="15.75">
      <c r="A6" s="56" t="s">
        <v>42</v>
      </c>
      <c r="B6" s="55"/>
      <c r="C6" s="55"/>
      <c r="D6" s="55"/>
      <c r="E6" s="55"/>
      <c r="F6" s="55"/>
      <c r="G6" s="55"/>
      <c r="H6" s="55"/>
      <c r="I6" s="55"/>
    </row>
    <row r="7" spans="1:9" ht="15.75">
      <c r="A7" s="57" t="s">
        <v>104</v>
      </c>
      <c r="B7" s="58"/>
      <c r="C7" s="58"/>
      <c r="D7" s="58"/>
      <c r="E7" s="58"/>
      <c r="F7" s="58"/>
      <c r="G7" s="58"/>
      <c r="H7" s="58"/>
      <c r="I7" s="58"/>
    </row>
    <row r="8" spans="1:9" ht="15">
      <c r="A8" s="50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50" t="s">
        <v>109</v>
      </c>
      <c r="B9" s="51"/>
      <c r="C9" s="51"/>
      <c r="D9" s="51"/>
      <c r="E9" s="51"/>
      <c r="F9" s="51"/>
      <c r="G9" s="51"/>
      <c r="H9" s="51"/>
      <c r="I9" s="51"/>
    </row>
    <row r="10" spans="1:9" ht="15">
      <c r="A10" s="50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0" t="s">
        <v>44</v>
      </c>
      <c r="B11" s="55"/>
      <c r="C11" s="55"/>
      <c r="D11" s="55"/>
      <c r="E11" s="55"/>
      <c r="F11" s="55"/>
      <c r="G11" s="55"/>
      <c r="H11" s="55"/>
      <c r="I11" s="55"/>
    </row>
    <row r="12" spans="1:9" ht="15">
      <c r="A12" s="59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0" t="s">
        <v>1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0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0" t="s">
        <v>110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0" t="s">
        <v>111</v>
      </c>
      <c r="B17" s="51"/>
      <c r="C17" s="51"/>
      <c r="D17" s="51"/>
      <c r="E17" s="51"/>
      <c r="F17" s="51"/>
      <c r="G17" s="51"/>
      <c r="H17" s="51"/>
      <c r="I17" s="51"/>
    </row>
    <row r="18" spans="1:11" ht="15">
      <c r="A18" s="50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11" s="11" customFormat="1" ht="15">
      <c r="A19" s="53" t="s">
        <v>97</v>
      </c>
      <c r="B19" s="51"/>
      <c r="C19" s="51"/>
      <c r="D19" s="51"/>
      <c r="E19" s="51"/>
      <c r="F19" s="51"/>
      <c r="G19" s="51"/>
      <c r="H19" s="51"/>
      <c r="I19" s="51"/>
    </row>
    <row r="20" spans="1:11" s="12" customFormat="1" ht="50.1" customHeight="1">
      <c r="A20" s="42" t="s">
        <v>3</v>
      </c>
      <c r="B20" s="42"/>
      <c r="C20" s="42" t="s">
        <v>4</v>
      </c>
      <c r="D20" s="64"/>
      <c r="E20" s="64"/>
      <c r="F20" s="64"/>
      <c r="G20" s="8" t="s">
        <v>36</v>
      </c>
      <c r="H20" s="8" t="s">
        <v>5</v>
      </c>
      <c r="I20" s="8" t="s">
        <v>6</v>
      </c>
      <c r="K20" s="72"/>
    </row>
    <row r="21" spans="1:11" ht="15.75">
      <c r="A21" s="3" t="s">
        <v>7</v>
      </c>
      <c r="B21" s="9" t="s">
        <v>8</v>
      </c>
      <c r="C21" s="65" t="s">
        <v>8</v>
      </c>
      <c r="D21" s="66"/>
      <c r="E21" s="66"/>
      <c r="F21" s="66"/>
      <c r="G21" s="18"/>
      <c r="H21" s="22">
        <f>SUM(H22,H27,H28)</f>
        <v>403866.99</v>
      </c>
      <c r="I21" s="22">
        <f>SUM(I22,I27,I28)</f>
        <v>315291</v>
      </c>
      <c r="K21" s="73"/>
    </row>
    <row r="22" spans="1:11" ht="15.75">
      <c r="A22" s="2" t="s">
        <v>9</v>
      </c>
      <c r="B22" s="14" t="s">
        <v>10</v>
      </c>
      <c r="C22" s="62" t="s">
        <v>10</v>
      </c>
      <c r="D22" s="62"/>
      <c r="E22" s="62"/>
      <c r="F22" s="62"/>
      <c r="G22" s="19"/>
      <c r="H22" s="23">
        <f>SUM(H23:H26)</f>
        <v>398555.42</v>
      </c>
      <c r="I22" s="23">
        <f>SUM(I23:I26)</f>
        <v>309255</v>
      </c>
      <c r="K22" s="74"/>
    </row>
    <row r="23" spans="1:11" ht="15.75">
      <c r="A23" s="2" t="s">
        <v>46</v>
      </c>
      <c r="B23" s="14" t="s">
        <v>47</v>
      </c>
      <c r="C23" s="62" t="s">
        <v>47</v>
      </c>
      <c r="D23" s="62"/>
      <c r="E23" s="62"/>
      <c r="F23" s="62"/>
      <c r="G23" s="19"/>
      <c r="H23" s="28">
        <v>187611.1</v>
      </c>
      <c r="I23" s="28">
        <v>187081</v>
      </c>
      <c r="K23" s="75"/>
    </row>
    <row r="24" spans="1:11" ht="15.75">
      <c r="A24" s="2" t="s">
        <v>48</v>
      </c>
      <c r="B24" s="4" t="s">
        <v>49</v>
      </c>
      <c r="C24" s="63" t="s">
        <v>49</v>
      </c>
      <c r="D24" s="63"/>
      <c r="E24" s="63"/>
      <c r="F24" s="63"/>
      <c r="G24" s="19"/>
      <c r="H24" s="28">
        <v>180541.46</v>
      </c>
      <c r="I24" s="28">
        <v>122167</v>
      </c>
      <c r="K24" s="75"/>
    </row>
    <row r="25" spans="1:11" ht="15.75">
      <c r="A25" s="2" t="s">
        <v>50</v>
      </c>
      <c r="B25" s="14" t="s">
        <v>51</v>
      </c>
      <c r="C25" s="63" t="s">
        <v>51</v>
      </c>
      <c r="D25" s="63"/>
      <c r="E25" s="63"/>
      <c r="F25" s="63"/>
      <c r="G25" s="19"/>
      <c r="H25" s="28">
        <v>25317.14</v>
      </c>
      <c r="I25" s="28"/>
      <c r="K25" s="75"/>
    </row>
    <row r="26" spans="1:11" ht="15.75">
      <c r="A26" s="2" t="s">
        <v>52</v>
      </c>
      <c r="B26" s="4" t="s">
        <v>53</v>
      </c>
      <c r="C26" s="63" t="s">
        <v>53</v>
      </c>
      <c r="D26" s="63"/>
      <c r="E26" s="63"/>
      <c r="F26" s="63"/>
      <c r="G26" s="19"/>
      <c r="H26" s="28">
        <v>5085.72</v>
      </c>
      <c r="I26" s="28">
        <v>7</v>
      </c>
      <c r="K26" s="75"/>
    </row>
    <row r="27" spans="1:11" ht="15.75">
      <c r="A27" s="2" t="s">
        <v>11</v>
      </c>
      <c r="B27" s="14" t="s">
        <v>12</v>
      </c>
      <c r="C27" s="63" t="s">
        <v>12</v>
      </c>
      <c r="D27" s="63"/>
      <c r="E27" s="63"/>
      <c r="F27" s="63"/>
      <c r="G27" s="19"/>
      <c r="H27" s="23"/>
      <c r="I27" s="24"/>
      <c r="K27" s="76"/>
    </row>
    <row r="28" spans="1:11" ht="15.75">
      <c r="A28" s="2" t="s">
        <v>13</v>
      </c>
      <c r="B28" s="14" t="s">
        <v>14</v>
      </c>
      <c r="C28" s="63" t="s">
        <v>14</v>
      </c>
      <c r="D28" s="63"/>
      <c r="E28" s="63"/>
      <c r="F28" s="63"/>
      <c r="G28" s="19"/>
      <c r="H28" s="23">
        <f>SUM(H29)+SUM(H30)</f>
        <v>5311.57</v>
      </c>
      <c r="I28" s="23">
        <f>SUM(I29)+SUM(I30)</f>
        <v>6036</v>
      </c>
      <c r="K28" s="76"/>
    </row>
    <row r="29" spans="1:11" ht="15.75">
      <c r="A29" s="2" t="s">
        <v>54</v>
      </c>
      <c r="B29" s="4" t="s">
        <v>15</v>
      </c>
      <c r="C29" s="63" t="s">
        <v>15</v>
      </c>
      <c r="D29" s="63"/>
      <c r="E29" s="63"/>
      <c r="F29" s="63"/>
      <c r="G29" s="19"/>
      <c r="H29" s="28"/>
      <c r="I29" s="28">
        <v>547</v>
      </c>
      <c r="K29" s="75"/>
    </row>
    <row r="30" spans="1:11" ht="15.75">
      <c r="A30" s="2" t="s">
        <v>55</v>
      </c>
      <c r="B30" s="4" t="s">
        <v>16</v>
      </c>
      <c r="C30" s="63" t="s">
        <v>16</v>
      </c>
      <c r="D30" s="63"/>
      <c r="E30" s="63"/>
      <c r="F30" s="63"/>
      <c r="G30" s="19"/>
      <c r="H30" s="28">
        <v>5311.57</v>
      </c>
      <c r="I30" s="28">
        <v>5489</v>
      </c>
      <c r="K30" s="75"/>
    </row>
    <row r="31" spans="1:11" ht="15.75">
      <c r="A31" s="3" t="s">
        <v>17</v>
      </c>
      <c r="B31" s="9" t="s">
        <v>18</v>
      </c>
      <c r="C31" s="65" t="s">
        <v>18</v>
      </c>
      <c r="D31" s="65"/>
      <c r="E31" s="65"/>
      <c r="F31" s="65"/>
      <c r="G31" s="18"/>
      <c r="H31" s="22">
        <f>SUM(H32:H45)</f>
        <v>400802.62</v>
      </c>
      <c r="I31" s="22">
        <f>SUM(I32:I45)</f>
        <v>311409</v>
      </c>
      <c r="K31" s="77"/>
    </row>
    <row r="32" spans="1:11" ht="15.75">
      <c r="A32" s="2" t="s">
        <v>9</v>
      </c>
      <c r="B32" s="14" t="s">
        <v>56</v>
      </c>
      <c r="C32" s="63" t="s">
        <v>96</v>
      </c>
      <c r="D32" s="67"/>
      <c r="E32" s="67"/>
      <c r="F32" s="67"/>
      <c r="G32" s="19"/>
      <c r="H32" s="28">
        <v>231794.97999999998</v>
      </c>
      <c r="I32" s="28">
        <v>227522</v>
      </c>
      <c r="K32" s="75"/>
    </row>
    <row r="33" spans="1:11" ht="15.75">
      <c r="A33" s="2" t="s">
        <v>11</v>
      </c>
      <c r="B33" s="14" t="s">
        <v>57</v>
      </c>
      <c r="C33" s="63" t="s">
        <v>86</v>
      </c>
      <c r="D33" s="67"/>
      <c r="E33" s="67"/>
      <c r="F33" s="67"/>
      <c r="G33" s="19"/>
      <c r="H33" s="28">
        <v>15858.63</v>
      </c>
      <c r="I33" s="28">
        <v>15436</v>
      </c>
      <c r="K33" s="75"/>
    </row>
    <row r="34" spans="1:11" ht="15.75">
      <c r="A34" s="2" t="s">
        <v>13</v>
      </c>
      <c r="B34" s="14" t="s">
        <v>58</v>
      </c>
      <c r="C34" s="63" t="s">
        <v>87</v>
      </c>
      <c r="D34" s="67"/>
      <c r="E34" s="67"/>
      <c r="F34" s="67"/>
      <c r="G34" s="19"/>
      <c r="H34" s="28">
        <v>55170.54</v>
      </c>
      <c r="I34" s="28">
        <v>50393</v>
      </c>
      <c r="K34" s="75"/>
    </row>
    <row r="35" spans="1:11" ht="15.75">
      <c r="A35" s="2" t="s">
        <v>21</v>
      </c>
      <c r="B35" s="14" t="s">
        <v>59</v>
      </c>
      <c r="C35" s="62" t="s">
        <v>88</v>
      </c>
      <c r="D35" s="67"/>
      <c r="E35" s="67"/>
      <c r="F35" s="67"/>
      <c r="G35" s="19"/>
      <c r="H35" s="28"/>
      <c r="I35" s="28"/>
      <c r="K35" s="75"/>
    </row>
    <row r="36" spans="1:11" ht="15.75">
      <c r="A36" s="2" t="s">
        <v>60</v>
      </c>
      <c r="B36" s="14" t="s">
        <v>61</v>
      </c>
      <c r="C36" s="62" t="s">
        <v>89</v>
      </c>
      <c r="D36" s="67"/>
      <c r="E36" s="67"/>
      <c r="F36" s="67"/>
      <c r="G36" s="19"/>
      <c r="H36" s="28">
        <v>106.93</v>
      </c>
      <c r="I36" s="28">
        <v>153</v>
      </c>
      <c r="K36" s="75"/>
    </row>
    <row r="37" spans="1:11" ht="15.75">
      <c r="A37" s="2" t="s">
        <v>62</v>
      </c>
      <c r="B37" s="14" t="s">
        <v>63</v>
      </c>
      <c r="C37" s="62" t="s">
        <v>90</v>
      </c>
      <c r="D37" s="67"/>
      <c r="E37" s="67"/>
      <c r="F37" s="67"/>
      <c r="G37" s="19"/>
      <c r="H37" s="28"/>
      <c r="I37" s="28">
        <v>645</v>
      </c>
      <c r="K37" s="75"/>
    </row>
    <row r="38" spans="1:11" ht="15.75">
      <c r="A38" s="2" t="s">
        <v>64</v>
      </c>
      <c r="B38" s="14" t="s">
        <v>65</v>
      </c>
      <c r="C38" s="62" t="s">
        <v>91</v>
      </c>
      <c r="D38" s="67"/>
      <c r="E38" s="67"/>
      <c r="F38" s="67"/>
      <c r="G38" s="19"/>
      <c r="H38" s="28"/>
      <c r="I38" s="28"/>
      <c r="K38" s="75"/>
    </row>
    <row r="39" spans="1:11" ht="15.75">
      <c r="A39" s="2" t="s">
        <v>66</v>
      </c>
      <c r="B39" s="14" t="s">
        <v>19</v>
      </c>
      <c r="C39" s="63" t="s">
        <v>19</v>
      </c>
      <c r="D39" s="67"/>
      <c r="E39" s="67"/>
      <c r="F39" s="67"/>
      <c r="G39" s="19"/>
      <c r="H39" s="28"/>
      <c r="I39" s="28"/>
      <c r="K39" s="75"/>
    </row>
    <row r="40" spans="1:11" ht="15.75">
      <c r="A40" s="2" t="s">
        <v>67</v>
      </c>
      <c r="B40" s="14" t="s">
        <v>68</v>
      </c>
      <c r="C40" s="62" t="s">
        <v>68</v>
      </c>
      <c r="D40" s="67"/>
      <c r="E40" s="67"/>
      <c r="F40" s="67"/>
      <c r="G40" s="19"/>
      <c r="H40" s="28">
        <v>18289.14</v>
      </c>
      <c r="I40" s="28">
        <v>11922</v>
      </c>
      <c r="K40" s="75"/>
    </row>
    <row r="41" spans="1:11" ht="15.75" customHeight="1">
      <c r="A41" s="2" t="s">
        <v>69</v>
      </c>
      <c r="B41" s="14" t="s">
        <v>20</v>
      </c>
      <c r="C41" s="63" t="s">
        <v>37</v>
      </c>
      <c r="D41" s="64"/>
      <c r="E41" s="64"/>
      <c r="F41" s="64"/>
      <c r="G41" s="19"/>
      <c r="H41" s="28"/>
      <c r="I41" s="28"/>
      <c r="K41" s="75"/>
    </row>
    <row r="42" spans="1:11" ht="15.75" customHeight="1">
      <c r="A42" s="2" t="s">
        <v>70</v>
      </c>
      <c r="B42" s="14" t="s">
        <v>71</v>
      </c>
      <c r="C42" s="63" t="s">
        <v>92</v>
      </c>
      <c r="D42" s="67"/>
      <c r="E42" s="67"/>
      <c r="F42" s="67"/>
      <c r="G42" s="19"/>
      <c r="H42" s="28"/>
      <c r="I42" s="28"/>
      <c r="K42" s="75"/>
    </row>
    <row r="43" spans="1:11" ht="15.75">
      <c r="A43" s="2" t="s">
        <v>72</v>
      </c>
      <c r="B43" s="14" t="s">
        <v>73</v>
      </c>
      <c r="C43" s="63" t="s">
        <v>38</v>
      </c>
      <c r="D43" s="67"/>
      <c r="E43" s="67"/>
      <c r="F43" s="67"/>
      <c r="G43" s="19"/>
      <c r="H43" s="28"/>
      <c r="I43" s="28"/>
      <c r="K43" s="75"/>
    </row>
    <row r="44" spans="1:11" ht="15.75">
      <c r="A44" s="2" t="s">
        <v>74</v>
      </c>
      <c r="B44" s="14" t="s">
        <v>75</v>
      </c>
      <c r="C44" s="63" t="s">
        <v>93</v>
      </c>
      <c r="D44" s="67"/>
      <c r="E44" s="67"/>
      <c r="F44" s="67"/>
      <c r="G44" s="19"/>
      <c r="H44" s="28">
        <v>79452.399999999994</v>
      </c>
      <c r="I44" s="28">
        <v>5052</v>
      </c>
      <c r="K44" s="75"/>
    </row>
    <row r="45" spans="1:11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130</v>
      </c>
      <c r="I45" s="28">
        <v>286</v>
      </c>
      <c r="K45" s="75"/>
    </row>
    <row r="46" spans="1:11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3064.3699999999953</v>
      </c>
      <c r="I46" s="22">
        <f>I21-I31</f>
        <v>3882</v>
      </c>
      <c r="K46" s="77"/>
    </row>
    <row r="47" spans="1:11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7"/>
    </row>
    <row r="48" spans="1:11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  <c r="K48" s="76"/>
    </row>
    <row r="49" spans="1:11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  <c r="K49" s="75"/>
    </row>
    <row r="50" spans="1:11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  <c r="K50" s="75"/>
    </row>
    <row r="51" spans="1:11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/>
      <c r="I51" s="28"/>
      <c r="K51" s="75"/>
    </row>
    <row r="52" spans="1:11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  <c r="K52" s="75"/>
    </row>
    <row r="53" spans="1:11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75"/>
    </row>
    <row r="54" spans="1:11" ht="30" customHeight="1">
      <c r="A54" s="9" t="s">
        <v>32</v>
      </c>
      <c r="B54" s="9" t="s">
        <v>31</v>
      </c>
      <c r="C54" s="52" t="s">
        <v>31</v>
      </c>
      <c r="D54" s="36"/>
      <c r="E54" s="36"/>
      <c r="F54" s="37"/>
      <c r="G54" s="21"/>
      <c r="H54" s="22">
        <f>SUM(H46,H47,H51,H52,H53)</f>
        <v>3064.3699999999953</v>
      </c>
      <c r="I54" s="22">
        <f>SUM(I46,I47,I51,I52,I53)</f>
        <v>3882</v>
      </c>
      <c r="K54" s="77"/>
    </row>
    <row r="55" spans="1:11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  <c r="K55" s="75"/>
    </row>
    <row r="56" spans="1:11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3064.3699999999953</v>
      </c>
      <c r="I56" s="22">
        <f>SUM(I54,I55)</f>
        <v>3882</v>
      </c>
      <c r="K56" s="77"/>
    </row>
    <row r="57" spans="1:11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  <c r="K57" s="76"/>
    </row>
    <row r="58" spans="1:11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  <c r="K58" s="76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71" t="s">
        <v>105</v>
      </c>
      <c r="B60" s="71"/>
      <c r="C60" s="71"/>
      <c r="D60" s="71"/>
      <c r="E60" s="71"/>
      <c r="F60" s="71"/>
      <c r="G60" s="34"/>
      <c r="H60" s="68" t="s">
        <v>106</v>
      </c>
      <c r="I60" s="68"/>
    </row>
    <row r="61" spans="1:11" s="11" customFormat="1" ht="18.75" customHeight="1">
      <c r="A61" s="70" t="s">
        <v>101</v>
      </c>
      <c r="B61" s="70"/>
      <c r="C61" s="70"/>
      <c r="D61" s="70"/>
      <c r="E61" s="70"/>
      <c r="F61" s="70"/>
      <c r="G61" s="33" t="s">
        <v>102</v>
      </c>
      <c r="H61" s="69" t="s">
        <v>35</v>
      </c>
      <c r="I61" s="69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43" t="s">
        <v>107</v>
      </c>
      <c r="B63" s="43"/>
      <c r="C63" s="43"/>
      <c r="D63" s="43"/>
      <c r="E63" s="43"/>
      <c r="F63" s="43"/>
      <c r="G63" s="31" t="s">
        <v>100</v>
      </c>
      <c r="H63" s="44" t="s">
        <v>108</v>
      </c>
      <c r="I63" s="44"/>
    </row>
    <row r="64" spans="1:11" s="11" customFormat="1" ht="12" customHeight="1">
      <c r="A64" s="45" t="s">
        <v>103</v>
      </c>
      <c r="B64" s="45"/>
      <c r="C64" s="45"/>
      <c r="D64" s="45"/>
      <c r="E64" s="45"/>
      <c r="F64" s="45"/>
      <c r="G64" s="32" t="s">
        <v>99</v>
      </c>
      <c r="H64" s="46" t="s">
        <v>35</v>
      </c>
      <c r="I64" s="46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2013-02-07T09:15:49Z</cp:lastPrinted>
  <dcterms:created xsi:type="dcterms:W3CDTF">1996-10-14T23:33:28Z</dcterms:created>
  <dcterms:modified xsi:type="dcterms:W3CDTF">2013-04-22T08:47:26Z</dcterms:modified>
</cp:coreProperties>
</file>