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F21"/>
  <c r="F27"/>
  <c r="F42"/>
  <c r="F49"/>
  <c r="F41"/>
  <c r="G59"/>
  <c r="G65"/>
  <c r="G75"/>
  <c r="G69" s="1"/>
  <c r="G86"/>
  <c r="G84" s="1"/>
  <c r="G90"/>
  <c r="F59"/>
  <c r="F65"/>
  <c r="F64" s="1"/>
  <c r="F75"/>
  <c r="F69"/>
  <c r="F86"/>
  <c r="F90"/>
  <c r="F84" s="1"/>
  <c r="G64" l="1"/>
  <c r="F20"/>
  <c r="F58" s="1"/>
  <c r="F94"/>
  <c r="G58"/>
  <c r="G94"/>
</calcChain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<sst xmlns="http://schemas.openxmlformats.org/spreadsheetml/2006/main" count="175" uniqueCount="141">
  <si>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</si>
  <si>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</si>
  <si>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</si>
  <si>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</si>
  <si>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</si>
  <si>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</si>
  <si>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</si>
  <si>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</si>
  <si>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</si>
  <si>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</si>
  <si>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</si>
  <si>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</si>
  <si>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</si>
  <si>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</si>
  <si>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</si>
  <si>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</si>
  <si>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</si>
  <si>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</si>
  <si>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</si>
  <si>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</si>
  <si>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</si>
  <si>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</si>
  <si>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</si>
  <si>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</si>
  <si>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</si>
  <si>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</si>
  <si>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</si>
  <si>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</si>
  <si>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</si>
  <si>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</si>
  <si>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</si>
  <si>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</si>
  <si>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</si>
  <si>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</si>
  <si>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</si>
  <si>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</si>
  <si>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</si>
  <si>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</si>
  <si>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</si>
  <si>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</si>
  <si>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</si>
  <si>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</si>
  <si>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</si>
  <si>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</si>
  <si>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</si>
  <si>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</si>
  <si>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</si>
  <si>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</si>
  <si>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</si>
  <si>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</si>
  <si>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</si>
  <si>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</si>
  <si>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</si>
  <si>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</si>
  <si>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</si>
  <si>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</si>
  <si>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</si>
  <si>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</si>
  <si>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</si>
  <si>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</si>
  <si>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</si>
  <si>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</si>
  <si>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</si>
  <si>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</si>
  <si>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</si>
  <si>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</si>
  <si>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</si>
  <si>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</si>
  <si>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</si>
  <si>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</si>
  <si>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</si>
  <si>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</si>
  <si>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</si>
  <si>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</si>
  <si>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</si>
  <si>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</si>
  <si>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</si>
  <si>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</si>
  <si>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</si>
  <si>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</si>
  <si>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</si>
  <si>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</si>
  <si>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</si>
  <si>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</si>
  <si>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</si>
  <si>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</si>
  <si>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</si>
  <si>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</si>
  <si>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</si>
  <si>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</si>
  <si>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</si>
  <si>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</si>
  <si>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</si>
  <si>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</si>
  <si>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</si>
  <si>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</si>
  <si>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</si>
  <si>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</si>
  <si>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</si>
  <si>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</si>
  <si>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</si>
  <si>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</si>
  <si>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</si>
  <si>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</si>
  <si>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</si>
  <si>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</si>
  <si>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</si>
  <si>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</si>
  <si>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</si>
  <si>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</si>
  <si>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</si>
  <si>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</si>
  <si>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</si>
  <si>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</si>
  <si>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</si>
  <si>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</si>
  <si>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</si>
  <si>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</si>
  <si>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</si>
  <si>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</si>
  <si>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</si>
  <si>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</si>
  <si>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</si>
  <si>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</si>
  <si>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</si>
  <si>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</si>
  <si>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</si>
  <si>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</si>
  <si>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</si>
  <si>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</si>
  <si>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</si>
  <si>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</si>
  <si>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</si>
  <si>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Senųjų Trakų Kęstučio pagrindinė mokykla</t>
  </si>
  <si>
    <t>191817949, Senieji Trakai</t>
  </si>
  <si>
    <t>PAGAL 2013M. Birželio 28 D. DUOMENIS</t>
  </si>
  <si>
    <t>Direktorė</t>
  </si>
  <si>
    <t>Vyr. buhalterė</t>
  </si>
  <si>
    <t>Ramutė Karpovičienė</t>
  </si>
  <si>
    <t>Natalija Robačevskaja</t>
  </si>
  <si>
    <t>2013 06 28 Nr. _82____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</si>
</sst>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Normal="100" zoomScaleSheetLayoutView="100" workbookViewId="0">
      <selection activeCell="I17" sqref="I17:I18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>
      <c r="A1" s="73"/>
      <c r="B1" s="42"/>
      <c r="C1" s="42"/>
      <c r="D1" s="42"/>
      <c r="E1" s="74"/>
      <c r="F1" s="73"/>
      <c r="G1" s="73"/>
    </row>
    <row r="2" spans="1:9">
      <c r="E2" s="100" t="s">
        <v>94</v>
      </c>
      <c r="F2" s="101"/>
      <c r="G2" s="101"/>
    </row>
    <row r="3" spans="1:9">
      <c r="E3" s="102" t="s">
        <v>112</v>
      </c>
      <c r="F3" s="103"/>
      <c r="G3" s="103"/>
      <c r="I3" s="73"/>
    </row>
    <row r="4" spans="1:9">
      <c r="I4" s="73"/>
    </row>
    <row r="5" spans="1:9">
      <c r="A5" s="110" t="s">
        <v>93</v>
      </c>
      <c r="B5" s="111"/>
      <c r="C5" s="111"/>
      <c r="D5" s="111"/>
      <c r="E5" s="111"/>
      <c r="F5" s="109"/>
      <c r="G5" s="109"/>
      <c r="I5" s="73"/>
    </row>
    <row r="6" spans="1:9">
      <c r="A6" s="112"/>
      <c r="B6" s="112"/>
      <c r="C6" s="112"/>
      <c r="D6" s="112"/>
      <c r="E6" s="112"/>
      <c r="F6" s="112"/>
      <c r="G6" s="112"/>
      <c r="I6" s="73"/>
    </row>
    <row r="7" spans="1:9">
      <c r="A7" s="104" t="s">
        <v>133</v>
      </c>
      <c r="B7" s="105"/>
      <c r="C7" s="105"/>
      <c r="D7" s="105"/>
      <c r="E7" s="105"/>
      <c r="F7" s="106"/>
      <c r="G7" s="106"/>
      <c r="I7" s="73"/>
    </row>
    <row r="8" spans="1:9">
      <c r="A8" s="107" t="s">
        <v>113</v>
      </c>
      <c r="B8" s="108"/>
      <c r="C8" s="108"/>
      <c r="D8" s="108"/>
      <c r="E8" s="108"/>
      <c r="F8" s="109"/>
      <c r="G8" s="109"/>
      <c r="I8" s="73"/>
    </row>
    <row r="9" spans="1:9" ht="12.75" customHeight="1">
      <c r="A9" s="107" t="s">
        <v>134</v>
      </c>
      <c r="B9" s="108"/>
      <c r="C9" s="108"/>
      <c r="D9" s="108"/>
      <c r="E9" s="108"/>
      <c r="F9" s="109"/>
      <c r="G9" s="109"/>
      <c r="I9" s="73"/>
    </row>
    <row r="10" spans="1:9">
      <c r="A10" s="117" t="s">
        <v>114</v>
      </c>
      <c r="B10" s="118"/>
      <c r="C10" s="118"/>
      <c r="D10" s="118"/>
      <c r="E10" s="118"/>
      <c r="F10" s="119"/>
      <c r="G10" s="119"/>
      <c r="I10" s="73"/>
    </row>
    <row r="11" spans="1:9">
      <c r="A11" s="119"/>
      <c r="B11" s="119"/>
      <c r="C11" s="119"/>
      <c r="D11" s="119"/>
      <c r="E11" s="119"/>
      <c r="F11" s="119"/>
      <c r="G11" s="119"/>
      <c r="I11" s="73"/>
    </row>
    <row r="12" spans="1:9">
      <c r="A12" s="116"/>
      <c r="B12" s="109"/>
      <c r="C12" s="109"/>
      <c r="D12" s="109"/>
      <c r="E12" s="109"/>
      <c r="I12" s="73"/>
    </row>
    <row r="13" spans="1:9">
      <c r="A13" s="110" t="s">
        <v>0</v>
      </c>
      <c r="B13" s="111"/>
      <c r="C13" s="111"/>
      <c r="D13" s="111"/>
      <c r="E13" s="111"/>
      <c r="F13" s="120"/>
      <c r="G13" s="120"/>
      <c r="I13" s="73"/>
    </row>
    <row r="14" spans="1:9">
      <c r="A14" s="110" t="s">
        <v>135</v>
      </c>
      <c r="B14" s="111"/>
      <c r="C14" s="111"/>
      <c r="D14" s="111"/>
      <c r="E14" s="111"/>
      <c r="F14" s="120"/>
      <c r="G14" s="120"/>
      <c r="I14" s="73"/>
    </row>
    <row r="15" spans="1:9">
      <c r="A15" s="8"/>
      <c r="B15" s="63"/>
      <c r="C15" s="63"/>
      <c r="D15" s="63"/>
      <c r="E15" s="63"/>
      <c r="F15" s="64"/>
      <c r="G15" s="64"/>
      <c r="I15" s="73"/>
    </row>
    <row r="16" spans="1:9">
      <c r="A16" s="107" t="s">
        <v>140</v>
      </c>
      <c r="B16" s="121"/>
      <c r="C16" s="121"/>
      <c r="D16" s="121"/>
      <c r="E16" s="121"/>
      <c r="F16" s="122"/>
      <c r="G16" s="122"/>
      <c r="I16" s="73"/>
    </row>
    <row r="17" spans="1:9">
      <c r="A17" s="107" t="s">
        <v>1</v>
      </c>
      <c r="B17" s="107"/>
      <c r="C17" s="107"/>
      <c r="D17" s="107"/>
      <c r="E17" s="107"/>
      <c r="F17" s="122"/>
      <c r="G17" s="122"/>
      <c r="I17" s="73"/>
    </row>
    <row r="18" spans="1:9" ht="12.75" customHeight="1">
      <c r="A18" s="8"/>
      <c r="B18" s="9"/>
      <c r="C18" s="9"/>
      <c r="D18" s="123" t="s">
        <v>124</v>
      </c>
      <c r="E18" s="123"/>
      <c r="F18" s="123"/>
      <c r="G18" s="123"/>
      <c r="I18" s="73"/>
    </row>
    <row r="19" spans="1:9" ht="67.5" customHeight="1">
      <c r="A19" s="3" t="s">
        <v>2</v>
      </c>
      <c r="B19" s="113" t="s">
        <v>3</v>
      </c>
      <c r="C19" s="114"/>
      <c r="D19" s="115"/>
      <c r="E19" s="2" t="s">
        <v>4</v>
      </c>
      <c r="F19" s="1" t="s">
        <v>5</v>
      </c>
      <c r="G19" s="1" t="s">
        <v>6</v>
      </c>
      <c r="I19" s="93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3887967.4900000007</v>
      </c>
      <c r="G20" s="87">
        <f>SUM(G21,G27,G38,G39)</f>
        <v>3872090.0600000005</v>
      </c>
      <c r="I20" s="94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95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6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96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6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96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6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3887967.4900000007</v>
      </c>
      <c r="G27" s="88">
        <f>SUM(G28:G37)</f>
        <v>3872090.0600000005</v>
      </c>
      <c r="I27" s="96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6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3631828.8600000003</v>
      </c>
      <c r="G29" s="88">
        <v>3653005.6800000006</v>
      </c>
      <c r="I29" s="96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174273.94999999998</v>
      </c>
      <c r="G30" s="88">
        <v>177113.03</v>
      </c>
      <c r="I30" s="96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6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20315.080000000002</v>
      </c>
      <c r="G32" s="88">
        <v>24905.14</v>
      </c>
      <c r="I32" s="96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6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6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31076.920000000013</v>
      </c>
      <c r="G35" s="88">
        <v>17066.210000000006</v>
      </c>
      <c r="I35" s="96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30472.68</v>
      </c>
      <c r="G36" s="88"/>
      <c r="I36" s="96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96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6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96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6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95298.559999999998</v>
      </c>
      <c r="G41" s="87">
        <f>SUM(G42,G48,G49,G56,G57)</f>
        <v>86015.4</v>
      </c>
      <c r="I41" s="97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1137.1500000000001</v>
      </c>
      <c r="G42" s="88">
        <f>SUM(G43:G47)</f>
        <v>5514.79</v>
      </c>
      <c r="I42" s="96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6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1137.1500000000001</v>
      </c>
      <c r="G44" s="88">
        <v>5514.79</v>
      </c>
      <c r="I44" s="96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96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96"/>
    </row>
    <row r="47" spans="1:9" s="12" customFormat="1" ht="12.75" customHeight="1">
      <c r="A47" s="18" t="s">
        <v>92</v>
      </c>
      <c r="B47" s="32"/>
      <c r="C47" s="98" t="s">
        <v>103</v>
      </c>
      <c r="D47" s="99"/>
      <c r="E47" s="82"/>
      <c r="F47" s="88"/>
      <c r="G47" s="88"/>
      <c r="I47" s="96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>
        <v>107.72</v>
      </c>
      <c r="I48" s="96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75192.78</v>
      </c>
      <c r="G49" s="88">
        <f>SUM(G50:G55)</f>
        <v>66138.959999999992</v>
      </c>
      <c r="I49" s="96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6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6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6"/>
    </row>
    <row r="53" spans="1:9" s="12" customFormat="1" ht="12.75" customHeight="1">
      <c r="A53" s="18" t="s">
        <v>41</v>
      </c>
      <c r="B53" s="26"/>
      <c r="C53" s="98" t="s">
        <v>89</v>
      </c>
      <c r="D53" s="99"/>
      <c r="E53" s="85"/>
      <c r="F53" s="88"/>
      <c r="G53" s="88"/>
      <c r="I53" s="96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63516.590000000004</v>
      </c>
      <c r="G54" s="88">
        <v>56729</v>
      </c>
      <c r="I54" s="96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11676.19</v>
      </c>
      <c r="G55" s="88">
        <v>9409.9599999999991</v>
      </c>
      <c r="I55" s="96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6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18968.63</v>
      </c>
      <c r="G57" s="88">
        <v>14253.93</v>
      </c>
      <c r="I57" s="96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3983266.0500000007</v>
      </c>
      <c r="G58" s="88">
        <f>SUM(G20,G40,G41)</f>
        <v>3958105.4600000004</v>
      </c>
      <c r="I58" s="96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3893052.65</v>
      </c>
      <c r="G59" s="87">
        <f>SUM(G60:G63)</f>
        <v>3882071.36</v>
      </c>
      <c r="I59" s="97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54292.719999999972</v>
      </c>
      <c r="G60" s="88">
        <v>55780.060000000056</v>
      </c>
      <c r="I60" s="96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3687632.36</v>
      </c>
      <c r="G61" s="88">
        <v>3703230.36</v>
      </c>
      <c r="I61" s="96"/>
    </row>
    <row r="62" spans="1:9" s="12" customFormat="1" ht="12.75" customHeight="1">
      <c r="A62" s="30" t="s">
        <v>36</v>
      </c>
      <c r="B62" s="126" t="s">
        <v>104</v>
      </c>
      <c r="C62" s="127"/>
      <c r="D62" s="128"/>
      <c r="E62" s="30"/>
      <c r="F62" s="88">
        <v>144242.62999999998</v>
      </c>
      <c r="G62" s="88">
        <v>111446.14</v>
      </c>
      <c r="I62" s="96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6884.94</v>
      </c>
      <c r="G63" s="88">
        <v>11614.8</v>
      </c>
      <c r="I63" s="96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74887.040000000008</v>
      </c>
      <c r="G64" s="87">
        <f>SUM(G65,G69)</f>
        <v>66246.679999999993</v>
      </c>
      <c r="I64" s="97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6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6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6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6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74887.040000000008</v>
      </c>
      <c r="G69" s="88">
        <f>SUM(G70:G75,G78:G83)</f>
        <v>66246.679999999993</v>
      </c>
      <c r="I69" s="96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6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6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6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6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6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11676.19</v>
      </c>
      <c r="G75" s="88">
        <f>SUM(G76,G77)</f>
        <v>9128.75</v>
      </c>
      <c r="I75" s="96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6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11676.19</v>
      </c>
      <c r="G77" s="88">
        <v>9128.75</v>
      </c>
      <c r="I77" s="96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6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96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1837.37</v>
      </c>
      <c r="G80" s="88">
        <v>7102.93</v>
      </c>
      <c r="I80" s="96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11358.5</v>
      </c>
      <c r="G81" s="88"/>
      <c r="I81" s="96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50014.98</v>
      </c>
      <c r="G82" s="88">
        <v>50015</v>
      </c>
      <c r="I82" s="96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6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15326.359999999944</v>
      </c>
      <c r="G84" s="87">
        <f>SUM(G85,G86,G89,G90)</f>
        <v>9787.4200000001583</v>
      </c>
      <c r="I84" s="97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6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6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6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6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6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15326.359999999944</v>
      </c>
      <c r="G90" s="88">
        <f>SUM(G91,G92)</f>
        <v>9787.4200000001583</v>
      </c>
      <c r="I90" s="96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5538.9399999999441</v>
      </c>
      <c r="G91" s="88">
        <v>9787.4200000001583</v>
      </c>
      <c r="I91" s="96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9787.42</v>
      </c>
      <c r="G92" s="88"/>
      <c r="I92" s="96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7"/>
    </row>
    <row r="94" spans="1:9" s="12" customFormat="1" ht="25.5" customHeight="1">
      <c r="A94" s="1"/>
      <c r="B94" s="129" t="s">
        <v>120</v>
      </c>
      <c r="C94" s="130"/>
      <c r="D94" s="99"/>
      <c r="E94" s="30"/>
      <c r="F94" s="89">
        <f>SUM(F59,F64,F84,F93)</f>
        <v>3983266.05</v>
      </c>
      <c r="G94" s="89">
        <f>SUM(G59,G64,G84,G93)</f>
        <v>3958105.46</v>
      </c>
      <c r="I94" s="96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32" t="s">
        <v>136</v>
      </c>
      <c r="B96" s="132"/>
      <c r="C96" s="132"/>
      <c r="D96" s="132"/>
      <c r="E96" s="91"/>
      <c r="F96" s="108" t="s">
        <v>138</v>
      </c>
      <c r="G96" s="108"/>
      <c r="I96" s="42"/>
    </row>
    <row r="97" spans="1:9" s="12" customFormat="1" ht="12.75" customHeight="1">
      <c r="A97" s="131" t="s">
        <v>130</v>
      </c>
      <c r="B97" s="131"/>
      <c r="C97" s="131"/>
      <c r="D97" s="131"/>
      <c r="E97" s="42" t="s">
        <v>131</v>
      </c>
      <c r="F97" s="107" t="s">
        <v>111</v>
      </c>
      <c r="G97" s="107"/>
      <c r="I97" s="42"/>
    </row>
    <row r="98" spans="1:9" s="12" customFormat="1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125" t="s">
        <v>137</v>
      </c>
      <c r="B99" s="125"/>
      <c r="C99" s="125"/>
      <c r="D99" s="125"/>
      <c r="E99" s="92"/>
      <c r="F99" s="118" t="s">
        <v>139</v>
      </c>
      <c r="G99" s="118"/>
      <c r="I99" s="42"/>
    </row>
    <row r="100" spans="1:9" s="12" customFormat="1" ht="12.75" customHeight="1">
      <c r="A100" s="124" t="s">
        <v>132</v>
      </c>
      <c r="B100" s="124"/>
      <c r="C100" s="124"/>
      <c r="D100" s="124"/>
      <c r="E100" s="61" t="s">
        <v>131</v>
      </c>
      <c r="F100" s="117" t="s">
        <v>111</v>
      </c>
      <c r="G100" s="117"/>
      <c r="I100" s="42"/>
    </row>
    <row r="101" spans="1:9" s="12" customFormat="1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>
      <c r="E103" s="42"/>
      <c r="H103" s="90"/>
    </row>
  </sheetData>
  <mergeCells count="26"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  <mergeCell ref="C53:D53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Svietimo ir Mokslo</cp:lastModifiedBy>
  <cp:lastPrinted>2013-02-07T07:41:43Z</cp:lastPrinted>
  <dcterms:created xsi:type="dcterms:W3CDTF">2009-07-20T14:30:53Z</dcterms:created>
  <dcterms:modified xsi:type="dcterms:W3CDTF">2013-08-08T07:38:06Z</dcterms:modified>
</cp:coreProperties>
</file>