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1" s="1"/>
  <c r="G49"/>
  <c r="G21"/>
  <c r="G27"/>
  <c r="G20" s="1"/>
  <c r="F21"/>
  <c r="F27"/>
  <c r="F42"/>
  <c r="F49"/>
  <c r="F41"/>
  <c r="G59"/>
  <c r="G65"/>
  <c r="G75"/>
  <c r="G69"/>
  <c r="G86"/>
  <c r="G90"/>
  <c r="G84" s="1"/>
  <c r="F59"/>
  <c r="F65"/>
  <c r="F75"/>
  <c r="F69"/>
  <c r="F86"/>
  <c r="F90"/>
  <c r="F84" s="1"/>
  <c r="F64" l="1"/>
  <c r="F20"/>
  <c r="F58" s="1"/>
  <c r="G64"/>
  <c r="G94" s="1"/>
  <c r="G58"/>
  <c r="F94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<sst xmlns="http://schemas.openxmlformats.org/spreadsheetml/2006/main" count="175" uniqueCount="141">
  <si>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</si>
  <si>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</si>
  <si>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</si>
  <si>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</si>
  <si>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</si>
  <si>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</si>
  <si>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</si>
  <si>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</si>
  <si>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</si>
  <si>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</si>
  <si>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</si>
  <si>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</si>
  <si>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</si>
  <si>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</si>
  <si>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</si>
  <si>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</si>
  <si>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</si>
  <si>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</si>
  <si>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</si>
  <si>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</si>
  <si>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</si>
  <si>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</si>
  <si>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</si>
  <si>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</si>
  <si>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</si>
  <si>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</si>
  <si>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</si>
  <si>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</si>
  <si>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</si>
  <si>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</si>
  <si>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</si>
  <si>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</si>
  <si>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</si>
  <si>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</si>
  <si>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</si>
  <si>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</si>
  <si>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</si>
  <si>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</si>
  <si>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</si>
  <si>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</si>
  <si>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</si>
  <si>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</si>
  <si>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</si>
  <si>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</si>
  <si>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</si>
  <si>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</si>
  <si>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</si>
  <si>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</si>
  <si>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</si>
  <si>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</si>
  <si>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</si>
  <si>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</si>
  <si>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</si>
  <si>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</si>
  <si>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</si>
  <si>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</si>
  <si>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</si>
  <si>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</si>
  <si>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</si>
  <si>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</si>
  <si>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</si>
  <si>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</si>
  <si>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</si>
  <si>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</si>
  <si>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</si>
  <si>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</si>
  <si>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</si>
  <si>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</si>
  <si>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</si>
  <si>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</si>
  <si>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</si>
  <si>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</si>
  <si>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</si>
  <si>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</si>
  <si>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</si>
  <si>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</si>
  <si>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</si>
  <si>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</si>
  <si>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</si>
  <si>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</si>
  <si>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</si>
  <si>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</si>
  <si>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</si>
  <si>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</si>
  <si>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</si>
  <si>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</si>
  <si>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</si>
  <si>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</si>
  <si>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</si>
  <si>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</si>
  <si>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</si>
  <si>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</si>
  <si>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</si>
  <si>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</si>
  <si>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</si>
  <si>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</si>
  <si>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</si>
  <si>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</si>
  <si>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</si>
  <si>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</si>
  <si>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</si>
  <si>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</si>
  <si>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</si>
  <si>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</si>
  <si>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</si>
  <si>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</si>
  <si>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</si>
  <si>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</si>
  <si>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</si>
  <si>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</si>
  <si>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</si>
  <si>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</si>
  <si>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</si>
  <si>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</si>
  <si>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</si>
  <si>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</si>
  <si>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</si>
  <si>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</si>
  <si>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</si>
  <si>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</si>
  <si>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</si>
  <si>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</si>
  <si>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</si>
  <si>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</si>
  <si>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</si>
  <si>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</si>
  <si>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</si>
  <si>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</si>
  <si>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</si>
  <si>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</si>
  <si>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</si>
  <si>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</si>
  <si>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</si>
  <si>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Senųjų Trakų Kęstučio pagrindinė mokykla</t>
  </si>
  <si>
    <t>PAGAL  2013.12.31 D. DUOMENIS</t>
  </si>
  <si>
    <t xml:space="preserve">2014.02.10 Nr.     </t>
  </si>
  <si>
    <t>191817949, Senieji Trakai, trakų g. 66 A</t>
  </si>
  <si>
    <t>Direktorė</t>
  </si>
  <si>
    <t>Vyr. buhalterė</t>
  </si>
  <si>
    <t>Ramutė Karpovičienė</t>
  </si>
  <si>
    <t>Natalija Robačevskaja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</si>
</sst>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F4" zoomScaleNormal="100" zoomScaleSheetLayoutView="100" workbookViewId="0">
      <selection activeCell="I13" sqref="I13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22" t="s">
        <v>94</v>
      </c>
      <c r="F2" s="123"/>
      <c r="G2" s="123"/>
    </row>
    <row r="3" spans="1:7">
      <c r="E3" s="124" t="s">
        <v>112</v>
      </c>
      <c r="F3" s="125"/>
      <c r="G3" s="125"/>
    </row>
    <row r="5" spans="1:7">
      <c r="A5" s="114" t="s">
        <v>93</v>
      </c>
      <c r="B5" s="115"/>
      <c r="C5" s="115"/>
      <c r="D5" s="115"/>
      <c r="E5" s="115"/>
      <c r="F5" s="111"/>
      <c r="G5" s="111"/>
    </row>
    <row r="6" spans="1:7">
      <c r="A6" s="129"/>
      <c r="B6" s="129"/>
      <c r="C6" s="129"/>
      <c r="D6" s="129"/>
      <c r="E6" s="129"/>
      <c r="F6" s="129"/>
      <c r="G6" s="129"/>
    </row>
    <row r="7" spans="1:7">
      <c r="A7" s="126" t="s">
        <v>133</v>
      </c>
      <c r="B7" s="127"/>
      <c r="C7" s="127"/>
      <c r="D7" s="127"/>
      <c r="E7" s="127"/>
      <c r="F7" s="128"/>
      <c r="G7" s="128"/>
    </row>
    <row r="8" spans="1:7">
      <c r="A8" s="98" t="s">
        <v>113</v>
      </c>
      <c r="B8" s="97"/>
      <c r="C8" s="97"/>
      <c r="D8" s="97"/>
      <c r="E8" s="97"/>
      <c r="F8" s="111"/>
      <c r="G8" s="111"/>
    </row>
    <row r="9" spans="1:7" ht="12.75" customHeight="1">
      <c r="A9" s="98" t="s">
        <v>136</v>
      </c>
      <c r="B9" s="97"/>
      <c r="C9" s="97"/>
      <c r="D9" s="97"/>
      <c r="E9" s="97"/>
      <c r="F9" s="111"/>
      <c r="G9" s="111"/>
    </row>
    <row r="10" spans="1:7">
      <c r="A10" s="94" t="s">
        <v>114</v>
      </c>
      <c r="B10" s="93"/>
      <c r="C10" s="93"/>
      <c r="D10" s="93"/>
      <c r="E10" s="93"/>
      <c r="F10" s="113"/>
      <c r="G10" s="113"/>
    </row>
    <row r="11" spans="1:7">
      <c r="A11" s="113"/>
      <c r="B11" s="113"/>
      <c r="C11" s="113"/>
      <c r="D11" s="113"/>
      <c r="E11" s="113"/>
      <c r="F11" s="113"/>
      <c r="G11" s="113"/>
    </row>
    <row r="12" spans="1:7">
      <c r="A12" s="112"/>
      <c r="B12" s="111"/>
      <c r="C12" s="111"/>
      <c r="D12" s="111"/>
      <c r="E12" s="111"/>
    </row>
    <row r="13" spans="1:7">
      <c r="A13" s="114" t="s">
        <v>0</v>
      </c>
      <c r="B13" s="115"/>
      <c r="C13" s="115"/>
      <c r="D13" s="115"/>
      <c r="E13" s="115"/>
      <c r="F13" s="116"/>
      <c r="G13" s="116"/>
    </row>
    <row r="14" spans="1:7">
      <c r="A14" s="114" t="s">
        <v>134</v>
      </c>
      <c r="B14" s="115"/>
      <c r="C14" s="115"/>
      <c r="D14" s="115"/>
      <c r="E14" s="115"/>
      <c r="F14" s="116"/>
      <c r="G14" s="116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17" t="s">
        <v>135</v>
      </c>
      <c r="B16" s="118"/>
      <c r="C16" s="118"/>
      <c r="D16" s="118"/>
      <c r="E16" s="118"/>
      <c r="F16" s="119"/>
      <c r="G16" s="119"/>
    </row>
    <row r="17" spans="1:9">
      <c r="A17" s="98" t="s">
        <v>1</v>
      </c>
      <c r="B17" s="98"/>
      <c r="C17" s="98"/>
      <c r="D17" s="98"/>
      <c r="E17" s="98"/>
      <c r="F17" s="120"/>
      <c r="G17" s="120"/>
    </row>
    <row r="18" spans="1:9" ht="12.75" customHeight="1">
      <c r="A18" s="8"/>
      <c r="B18" s="9"/>
      <c r="C18" s="9"/>
      <c r="D18" s="121" t="s">
        <v>124</v>
      </c>
      <c r="E18" s="121"/>
      <c r="F18" s="121"/>
      <c r="G18" s="121"/>
    </row>
    <row r="19" spans="1:9" ht="67.5" customHeight="1">
      <c r="A19" s="3" t="s">
        <v>2</v>
      </c>
      <c r="B19" s="108" t="s">
        <v>3</v>
      </c>
      <c r="C19" s="109"/>
      <c r="D19" s="110"/>
      <c r="E19" s="2" t="s">
        <v>4</v>
      </c>
      <c r="F19" s="1" t="s">
        <v>5</v>
      </c>
      <c r="G19" s="1" t="s">
        <v>6</v>
      </c>
      <c r="I19" s="130"/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3858271.1800000006</v>
      </c>
      <c r="G20" s="87">
        <f>SUM(G21,G27,G38,G39)</f>
        <v>3872090.0600000005</v>
      </c>
      <c r="I20" s="131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132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133"/>
    </row>
    <row r="23" spans="1:9" s="12" customFormat="1" ht="12.75" customHeight="1">
      <c r="A23" s="23" t="s">
        <v>12</v>
      </c>
      <c r="B23" s="7"/>
      <c r="C23" s="43" t="s">
        <v>116</v>
      </c>
      <c r="D23" s="29"/>
      <c r="E23" s="82"/>
      <c r="F23" s="88"/>
      <c r="G23" s="88"/>
      <c r="I23" s="133"/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133"/>
    </row>
    <row r="25" spans="1:9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  <c r="I25" s="133"/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133"/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3858271.1800000006</v>
      </c>
      <c r="G27" s="88">
        <f>SUM(G28:G37)</f>
        <v>3872090.0600000005</v>
      </c>
      <c r="I27" s="133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133"/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3610652.0400000005</v>
      </c>
      <c r="G29" s="88">
        <v>3653005.6800000006</v>
      </c>
      <c r="I29" s="133"/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171434.87</v>
      </c>
      <c r="G30" s="88">
        <v>177113.03</v>
      </c>
      <c r="I30" s="133"/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133"/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20123.75</v>
      </c>
      <c r="G32" s="88">
        <v>24905.14</v>
      </c>
      <c r="I32" s="133"/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133"/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133"/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26994.300000000003</v>
      </c>
      <c r="G35" s="88">
        <v>17066.210000000006</v>
      </c>
      <c r="I35" s="133"/>
    </row>
    <row r="36" spans="1:9" s="12" customFormat="1" ht="12.75" customHeight="1">
      <c r="A36" s="23" t="s">
        <v>34</v>
      </c>
      <c r="B36" s="26"/>
      <c r="C36" s="45" t="s">
        <v>115</v>
      </c>
      <c r="D36" s="46"/>
      <c r="E36" s="82"/>
      <c r="F36" s="88">
        <v>29066.22</v>
      </c>
      <c r="G36" s="88"/>
      <c r="I36" s="133"/>
    </row>
    <row r="37" spans="1:9" s="12" customFormat="1" ht="12.75" customHeight="1">
      <c r="A37" s="23" t="s">
        <v>35</v>
      </c>
      <c r="B37" s="7"/>
      <c r="C37" s="43" t="s">
        <v>123</v>
      </c>
      <c r="D37" s="29"/>
      <c r="E37" s="30"/>
      <c r="F37" s="88"/>
      <c r="G37" s="88"/>
      <c r="I37" s="133"/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133"/>
    </row>
    <row r="39" spans="1:9" s="12" customFormat="1" ht="12.75" customHeight="1">
      <c r="A39" s="30" t="s">
        <v>44</v>
      </c>
      <c r="B39" s="6" t="s">
        <v>129</v>
      </c>
      <c r="C39" s="6"/>
      <c r="D39" s="44"/>
      <c r="E39" s="83"/>
      <c r="F39" s="88"/>
      <c r="G39" s="88"/>
      <c r="I39" s="133"/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133"/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82548.400000000009</v>
      </c>
      <c r="G41" s="87">
        <f>SUM(G42,G48,G49,G56,G57)</f>
        <v>86015.4</v>
      </c>
      <c r="I41" s="134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8552.64</v>
      </c>
      <c r="G42" s="88">
        <f>SUM(G43:G47)</f>
        <v>5514.79</v>
      </c>
      <c r="I42" s="133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133"/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8552.64</v>
      </c>
      <c r="G44" s="88">
        <v>5514.79</v>
      </c>
      <c r="I44" s="133"/>
    </row>
    <row r="45" spans="1:9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  <c r="I45" s="133"/>
    </row>
    <row r="46" spans="1:9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  <c r="I46" s="133"/>
    </row>
    <row r="47" spans="1:9" s="12" customFormat="1" ht="12.75" customHeight="1">
      <c r="A47" s="18" t="s">
        <v>92</v>
      </c>
      <c r="B47" s="32"/>
      <c r="C47" s="99" t="s">
        <v>103</v>
      </c>
      <c r="D47" s="100"/>
      <c r="E47" s="82"/>
      <c r="F47" s="88"/>
      <c r="G47" s="88"/>
      <c r="I47" s="133"/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>
        <v>608.42999999999995</v>
      </c>
      <c r="G48" s="88">
        <v>107.72</v>
      </c>
      <c r="I48" s="133"/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60562.840000000004</v>
      </c>
      <c r="G49" s="88">
        <f>SUM(G50:G55)</f>
        <v>66138.959999999992</v>
      </c>
      <c r="I49" s="133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133"/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133"/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133"/>
    </row>
    <row r="53" spans="1:9" s="12" customFormat="1" ht="12.75" customHeight="1">
      <c r="A53" s="18" t="s">
        <v>41</v>
      </c>
      <c r="B53" s="26"/>
      <c r="C53" s="99" t="s">
        <v>89</v>
      </c>
      <c r="D53" s="100"/>
      <c r="E53" s="85"/>
      <c r="F53" s="88"/>
      <c r="G53" s="88"/>
      <c r="I53" s="133"/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46668.12</v>
      </c>
      <c r="G54" s="88">
        <v>56729</v>
      </c>
      <c r="I54" s="133"/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>
        <v>13894.72</v>
      </c>
      <c r="G55" s="88">
        <v>9409.9599999999991</v>
      </c>
      <c r="I55" s="133"/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133"/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12824.490000000002</v>
      </c>
      <c r="G57" s="88">
        <v>14253.93</v>
      </c>
      <c r="I57" s="133"/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3940819.5800000005</v>
      </c>
      <c r="G58" s="88">
        <f>SUM(G20,G40,G41)</f>
        <v>3958105.4600000004</v>
      </c>
      <c r="I58" s="133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3863767.32</v>
      </c>
      <c r="G59" s="87">
        <f>SUM(G60:G63)</f>
        <v>3882071.36</v>
      </c>
      <c r="I59" s="134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52982.199999999953</v>
      </c>
      <c r="G60" s="88">
        <v>55780.060000000056</v>
      </c>
      <c r="I60" s="133"/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3653468.1799999997</v>
      </c>
      <c r="G61" s="88">
        <v>3703230.36</v>
      </c>
      <c r="I61" s="133"/>
    </row>
    <row r="62" spans="1:9" s="12" customFormat="1" ht="12.75" customHeight="1">
      <c r="A62" s="30" t="s">
        <v>36</v>
      </c>
      <c r="B62" s="101" t="s">
        <v>104</v>
      </c>
      <c r="C62" s="102"/>
      <c r="D62" s="103"/>
      <c r="E62" s="30"/>
      <c r="F62" s="88">
        <v>150200.68</v>
      </c>
      <c r="G62" s="88">
        <v>111446.14</v>
      </c>
      <c r="I62" s="133"/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7116.2599999999993</v>
      </c>
      <c r="G63" s="88">
        <v>11614.8</v>
      </c>
      <c r="I63" s="133"/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60562.84</v>
      </c>
      <c r="G64" s="87">
        <f>SUM(G65,G69)</f>
        <v>66246.679999999993</v>
      </c>
      <c r="I64" s="134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133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133"/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133"/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133"/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60562.84</v>
      </c>
      <c r="G69" s="88">
        <f>SUM(G70:G75,G78:G83)</f>
        <v>66246.679999999993</v>
      </c>
      <c r="I69" s="133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133"/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133"/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133"/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133"/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133"/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13894.72</v>
      </c>
      <c r="G75" s="88">
        <f>SUM(G76,G77)</f>
        <v>9128.75</v>
      </c>
      <c r="I75" s="133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133"/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13894.72</v>
      </c>
      <c r="G77" s="88">
        <v>9128.75</v>
      </c>
      <c r="I77" s="133"/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133"/>
    </row>
    <row r="79" spans="1:9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  <c r="I79" s="133"/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2635.79</v>
      </c>
      <c r="G80" s="88">
        <v>7102.93</v>
      </c>
      <c r="I80" s="133"/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/>
      <c r="G81" s="88"/>
      <c r="I81" s="133"/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44032.33</v>
      </c>
      <c r="G82" s="88">
        <v>50015</v>
      </c>
      <c r="I82" s="133"/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133"/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16489.420000000464</v>
      </c>
      <c r="G84" s="87">
        <f>SUM(G85,G86,G89,G90)</f>
        <v>9787.42</v>
      </c>
      <c r="I84" s="134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133"/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3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133"/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133"/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133"/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16489.420000000464</v>
      </c>
      <c r="G90" s="88">
        <f>SUM(G91,G92)</f>
        <v>9787.42</v>
      </c>
      <c r="I90" s="133"/>
    </row>
    <row r="91" spans="1:9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6702.0000000004657</v>
      </c>
      <c r="G91" s="88">
        <v>2795.42</v>
      </c>
      <c r="I91" s="133"/>
    </row>
    <row r="92" spans="1:9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9787.42</v>
      </c>
      <c r="G92" s="88">
        <v>6992</v>
      </c>
      <c r="I92" s="133"/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134"/>
    </row>
    <row r="94" spans="1:9" s="12" customFormat="1" ht="25.5" customHeight="1">
      <c r="A94" s="1"/>
      <c r="B94" s="104" t="s">
        <v>120</v>
      </c>
      <c r="C94" s="105"/>
      <c r="D94" s="100"/>
      <c r="E94" s="30"/>
      <c r="F94" s="89">
        <f>SUM(F59,F64,F84,F93)</f>
        <v>3940819.58</v>
      </c>
      <c r="G94" s="89">
        <f>SUM(G59,G64,G84,G93)</f>
        <v>3958105.46</v>
      </c>
      <c r="I94" s="133"/>
    </row>
    <row r="95" spans="1:9" s="12" customFormat="1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>
      <c r="A96" s="107" t="s">
        <v>137</v>
      </c>
      <c r="B96" s="107"/>
      <c r="C96" s="107"/>
      <c r="D96" s="107"/>
      <c r="E96" s="91"/>
      <c r="F96" s="97" t="s">
        <v>139</v>
      </c>
      <c r="G96" s="97"/>
      <c r="I96" s="42"/>
    </row>
    <row r="97" spans="1:9" s="12" customFormat="1" ht="12.75" customHeight="1">
      <c r="A97" s="106" t="s">
        <v>130</v>
      </c>
      <c r="B97" s="106"/>
      <c r="C97" s="106"/>
      <c r="D97" s="106"/>
      <c r="E97" s="42" t="s">
        <v>131</v>
      </c>
      <c r="F97" s="98" t="s">
        <v>111</v>
      </c>
      <c r="G97" s="98"/>
      <c r="I97" s="42"/>
    </row>
    <row r="98" spans="1:9" s="12" customFormat="1">
      <c r="A98" s="9"/>
      <c r="B98" s="9"/>
      <c r="C98" s="9"/>
      <c r="D98" s="9"/>
      <c r="E98" s="9"/>
      <c r="F98" s="9"/>
      <c r="G98" s="9"/>
    </row>
    <row r="99" spans="1:9" s="12" customFormat="1" ht="12.75" customHeight="1">
      <c r="A99" s="96" t="s">
        <v>138</v>
      </c>
      <c r="B99" s="96"/>
      <c r="C99" s="96"/>
      <c r="D99" s="96"/>
      <c r="E99" s="92"/>
      <c r="F99" s="93" t="s">
        <v>140</v>
      </c>
      <c r="G99" s="93"/>
    </row>
    <row r="100" spans="1:9" s="12" customFormat="1" ht="12.75" customHeight="1">
      <c r="A100" s="95" t="s">
        <v>132</v>
      </c>
      <c r="B100" s="95"/>
      <c r="C100" s="95"/>
      <c r="D100" s="95"/>
      <c r="E100" s="61" t="s">
        <v>131</v>
      </c>
      <c r="F100" s="94" t="s">
        <v>111</v>
      </c>
      <c r="G100" s="94"/>
    </row>
    <row r="101" spans="1:9" s="12" customFormat="1">
      <c r="A101" s="70"/>
      <c r="B101" s="70"/>
      <c r="C101" s="70"/>
      <c r="D101" s="70"/>
      <c r="E101" s="71"/>
      <c r="F101" s="9"/>
      <c r="G101" s="9"/>
    </row>
    <row r="102" spans="1:9" s="12" customFormat="1">
      <c r="A102" s="70"/>
      <c r="B102" s="70"/>
      <c r="C102" s="70"/>
      <c r="D102" s="70"/>
      <c r="E102" s="71"/>
      <c r="F102" s="9"/>
      <c r="G102" s="9"/>
    </row>
    <row r="103" spans="1:9" s="12" customFormat="1" ht="12.75" customHeight="1">
      <c r="E103" s="42"/>
      <c r="H103" s="90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  <mergeCell ref="F96:G96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Svietimo ir Mokslo</dc:creator>
  <cp:lastModifiedBy>Svietimo ir Mokslo</cp:lastModifiedBy>
  <cp:lastPrinted>2013-02-07T07:41:43Z</cp:lastPrinted>
  <dcterms:created xsi:type="dcterms:W3CDTF">2009-07-20T14:30:53Z</dcterms:created>
  <dcterms:modified xsi:type="dcterms:W3CDTF">2014-02-21T10:01:48Z</dcterms:modified>
</cp:coreProperties>
</file>