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 fullCalcOnLoad="1"/>
  <smartTagPr show="none"/>
</workbook>
</file>

<file path=xl/calcChain.xml><?xml version="1.0" encoding="utf-8"?>
<calcChain xmlns="http://schemas.openxmlformats.org/spreadsheetml/2006/main">
  <c r="G42" i="4"/>
  <c r="G49"/>
  <c r="G41"/>
  <c r="G21"/>
  <c r="G27"/>
  <c r="G20" s="1"/>
  <c r="G58" s="1"/>
  <c r="F21"/>
  <c r="F27"/>
  <c r="F20" s="1"/>
  <c r="F58" s="1"/>
  <c r="F42"/>
  <c r="F49"/>
  <c r="F41"/>
  <c r="G59"/>
  <c r="G65"/>
  <c r="G64" s="1"/>
  <c r="G75"/>
  <c r="G69"/>
  <c r="G86"/>
  <c r="G90"/>
  <c r="G84" s="1"/>
  <c r="F59"/>
  <c r="F65"/>
  <c r="F75"/>
  <c r="F69" s="1"/>
  <c r="F64" s="1"/>
  <c r="F86"/>
  <c r="F90"/>
  <c r="F84" s="1"/>
  <c r="G94" l="1"/>
  <c r="F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<sst xmlns="http://schemas.openxmlformats.org/spreadsheetml/2006/main" count="234" uniqueCount="199">
  <si>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</si>
  <si>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</si>
  <si>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</si>
  <si>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</si>
  <si>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</si>
  <si>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</si>
  <si>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</si>
  <si>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</si>
  <si>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</si>
  <si>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</si>
  <si>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</si>
  <si>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</si>
  <si>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</si>
  <si>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</si>
  <si>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</si>
  <si>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</si>
  <si>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</si>
  <si>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</si>
  <si>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</si>
  <si>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</si>
  <si>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</si>
  <si>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</si>
  <si>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</si>
  <si>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</si>
  <si>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</si>
  <si>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</si>
  <si>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</si>
  <si>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</si>
  <si>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</si>
  <si>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</si>
  <si>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</si>
  <si>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</si>
  <si>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</si>
  <si>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</si>
  <si>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</si>
  <si>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</si>
  <si>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</si>
  <si>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</si>
  <si>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</si>
  <si>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</si>
  <si>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</si>
  <si>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</si>
  <si>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</si>
  <si>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</si>
  <si>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</si>
  <si>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</si>
  <si>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</si>
  <si>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</si>
  <si>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</si>
  <si>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</si>
  <si>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</si>
  <si>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</si>
  <si>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</si>
  <si>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</si>
  <si>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</si>
  <si>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</si>
  <si>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</si>
  <si>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</si>
  <si>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</si>
  <si>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</si>
  <si>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</si>
  <si>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</si>
  <si>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</si>
  <si>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</si>
  <si>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</si>
  <si>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</si>
  <si>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</si>
  <si>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</si>
  <si>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</si>
  <si>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</si>
  <si>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</si>
  <si>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</si>
  <si>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</si>
  <si>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</si>
  <si>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</si>
  <si>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</si>
  <si>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</si>
  <si>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</si>
  <si>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</si>
  <si>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</si>
  <si>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</si>
  <si>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</si>
  <si>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</si>
  <si>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</si>
  <si>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</si>
  <si>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</si>
  <si>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</si>
  <si>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</si>
  <si>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</si>
  <si>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</si>
  <si>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</si>
  <si>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</si>
  <si>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</si>
  <si>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</si>
  <si>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</si>
  <si>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</si>
  <si>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</si>
  <si>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</si>
  <si>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</si>
  <si>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</si>
  <si>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</si>
  <si>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</si>
  <si>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</si>
  <si>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</si>
  <si>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</si>
  <si>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</si>
  <si>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</si>
  <si>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</si>
  <si>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</si>
  <si>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</si>
  <si>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</si>
  <si>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</si>
  <si>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</si>
  <si>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</si>
  <si>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</si>
  <si>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</si>
  <si>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</si>
  <si>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</si>
  <si>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</si>
  <si>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</si>
  <si>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</si>
  <si>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</si>
  <si>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</si>
  <si>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</si>
  <si>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</si>
  <si>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</si>
  <si>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</si>
  <si>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</si>
  <si>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</si>
  <si>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</si>
  <si>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</si>
  <si>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</si>
  <si>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</si>
  <si>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</si>
  <si>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</si>
  <si>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</si>
  <si>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</si>
  <si>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</si>
  <si>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</si>
  <si>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</si>
  <si>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</si>
  <si>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</si>
  <si>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</si>
  <si>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</si>
  <si>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</si>
  <si>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</si>
  <si>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</si>
  <si>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</si>
  <si>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</si>
  <si>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</si>
  <si>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</si>
  <si>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</si>
  <si>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</si>
  <si>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</si>
  <si>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</si>
  <si>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</si>
  <si>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</si>
  <si>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</si>
  <si>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</si>
  <si>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</si>
  <si>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</si>
  <si>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</si>
  <si>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</si>
  <si>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</si>
  <si>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</si>
  <si>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</si>
  <si>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</si>
  <si>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</si>
  <si>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</si>
  <si>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</si>
  <si>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</si>
  <si>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</si>
  <si>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</si>
  <si>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</si>
  <si>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</si>
  <si>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</si>
  <si>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</si>
  <si>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</si>
  <si>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</si>
  <si>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</si>
  <si>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</si>
  <si>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</si>
  <si>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</si>
  <si>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</si>
  <si>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</si>
  <si>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</si>
  <si>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</si>
  <si>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</si>
  <si>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sąskaitų 681+682+683+693 pabaigos datai</t>
  </si>
  <si>
    <t>Debetas-kreditas sąskaitos 692pabaigos datai</t>
  </si>
  <si>
    <t>Debetas-kreditas sąskaitos 695 pabaigos datai</t>
  </si>
  <si>
    <t>Senųjų Trakų Kęstučio pagrindinė mokykla</t>
  </si>
  <si>
    <t>PAGAL  2014.09.30 D. DUOMENIS</t>
  </si>
  <si>
    <t>191817949, Senieji Trakai, Trakų g. 66 A</t>
  </si>
  <si>
    <t xml:space="preserve">2014.10.14 Nr.     </t>
  </si>
  <si>
    <t>Direktorė</t>
  </si>
  <si>
    <t>vyr. buhalterė</t>
  </si>
  <si>
    <t>Natalija Robačevskaja</t>
  </si>
  <si>
    <t>Ramutė Karpovičienė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</si>
</sst>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Normal="100" zoomScaleSheetLayoutView="100" workbookViewId="0">
      <selection activeCell="F99" sqref="F99:G9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19" t="s">
        <v>94</v>
      </c>
      <c r="F2" s="120"/>
      <c r="G2" s="120"/>
    </row>
    <row r="3" spans="1:7">
      <c r="E3" s="121" t="s">
        <v>112</v>
      </c>
      <c r="F3" s="122"/>
      <c r="G3" s="122"/>
    </row>
    <row r="5" spans="1:7">
      <c r="A5" s="102" t="s">
        <v>93</v>
      </c>
      <c r="B5" s="103"/>
      <c r="C5" s="103"/>
      <c r="D5" s="103"/>
      <c r="E5" s="103"/>
      <c r="F5" s="126"/>
      <c r="G5" s="126"/>
    </row>
    <row r="6" spans="1:7">
      <c r="A6" s="127"/>
      <c r="B6" s="127"/>
      <c r="C6" s="127"/>
      <c r="D6" s="127"/>
      <c r="E6" s="127"/>
      <c r="F6" s="127"/>
      <c r="G6" s="127"/>
    </row>
    <row r="7" spans="1:7">
      <c r="A7" s="123" t="s">
        <v>191</v>
      </c>
      <c r="B7" s="124"/>
      <c r="C7" s="124"/>
      <c r="D7" s="124"/>
      <c r="E7" s="124"/>
      <c r="F7" s="125"/>
      <c r="G7" s="125"/>
    </row>
    <row r="8" spans="1:7">
      <c r="A8" s="108" t="s">
        <v>113</v>
      </c>
      <c r="B8" s="111"/>
      <c r="C8" s="111"/>
      <c r="D8" s="111"/>
      <c r="E8" s="111"/>
      <c r="F8" s="126"/>
      <c r="G8" s="126"/>
    </row>
    <row r="9" spans="1:7" ht="12.75" customHeight="1">
      <c r="A9" s="108" t="s">
        <v>193</v>
      </c>
      <c r="B9" s="111"/>
      <c r="C9" s="111"/>
      <c r="D9" s="111"/>
      <c r="E9" s="111"/>
      <c r="F9" s="126"/>
      <c r="G9" s="126"/>
    </row>
    <row r="10" spans="1:7">
      <c r="A10" s="99" t="s">
        <v>114</v>
      </c>
      <c r="B10" s="98"/>
      <c r="C10" s="98"/>
      <c r="D10" s="98"/>
      <c r="E10" s="98"/>
      <c r="F10" s="132"/>
      <c r="G10" s="132"/>
    </row>
    <row r="11" spans="1:7">
      <c r="A11" s="132"/>
      <c r="B11" s="132"/>
      <c r="C11" s="132"/>
      <c r="D11" s="132"/>
      <c r="E11" s="132"/>
      <c r="F11" s="132"/>
      <c r="G11" s="132"/>
    </row>
    <row r="12" spans="1:7">
      <c r="A12" s="131"/>
      <c r="B12" s="126"/>
      <c r="C12" s="126"/>
      <c r="D12" s="126"/>
      <c r="E12" s="126"/>
    </row>
    <row r="13" spans="1:7">
      <c r="A13" s="102" t="s">
        <v>0</v>
      </c>
      <c r="B13" s="103"/>
      <c r="C13" s="103"/>
      <c r="D13" s="103"/>
      <c r="E13" s="103"/>
      <c r="F13" s="104"/>
      <c r="G13" s="104"/>
    </row>
    <row r="14" spans="1:7">
      <c r="A14" s="102" t="s">
        <v>192</v>
      </c>
      <c r="B14" s="103"/>
      <c r="C14" s="103"/>
      <c r="D14" s="103"/>
      <c r="E14" s="103"/>
      <c r="F14" s="104"/>
      <c r="G14" s="104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5" t="s">
        <v>194</v>
      </c>
      <c r="B16" s="106"/>
      <c r="C16" s="106"/>
      <c r="D16" s="106"/>
      <c r="E16" s="106"/>
      <c r="F16" s="107"/>
      <c r="G16" s="107"/>
    </row>
    <row r="17" spans="1:9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>
      <c r="A18" s="8"/>
      <c r="B18" s="9"/>
      <c r="C18" s="9"/>
      <c r="D18" s="110" t="s">
        <v>124</v>
      </c>
      <c r="E18" s="110"/>
      <c r="F18" s="110"/>
      <c r="G18" s="110"/>
    </row>
    <row r="19" spans="1:9" ht="67.5" customHeight="1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3808380.62</v>
      </c>
      <c r="G20" s="87">
        <f>SUM(G21,G27,G38,G39)</f>
        <v>3858271.1800000006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1922.05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>
        <v>1922.05</v>
      </c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3806458.5700000003</v>
      </c>
      <c r="G27" s="88">
        <f>SUM(G28:G37)</f>
        <v>3858271.1800000006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3578886.8100000005</v>
      </c>
      <c r="G29" s="88">
        <v>3610652.0400000005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165531.40999999997</v>
      </c>
      <c r="G30" s="88">
        <v>171434.87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15494.670000000006</v>
      </c>
      <c r="G32" s="88">
        <v>20123.75</v>
      </c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19589.149999999994</v>
      </c>
      <c r="G35" s="88">
        <v>26994.300000000003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26956.53</v>
      </c>
      <c r="G36" s="88">
        <v>29066.22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178161.89</v>
      </c>
      <c r="G41" s="87">
        <f>SUM(G42,G48,G49,G56,G57)</f>
        <v>82548.400000000009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3935.35</v>
      </c>
      <c r="G42" s="88">
        <f>SUM(G43:G47)</f>
        <v>8552.64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3935.35</v>
      </c>
      <c r="G44" s="88">
        <v>8552.64</v>
      </c>
      <c r="I44" s="91" t="s">
        <v>148</v>
      </c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293.60000000000002</v>
      </c>
      <c r="G48" s="88">
        <v>608.42999999999995</v>
      </c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142406.52000000002</v>
      </c>
      <c r="G49" s="88">
        <f>SUM(G50:G55)</f>
        <v>60562.840000000004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127087.13</v>
      </c>
      <c r="G54" s="88">
        <v>46668.12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15319.39</v>
      </c>
      <c r="G55" s="88">
        <v>13894.72</v>
      </c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31526.42</v>
      </c>
      <c r="G57" s="88">
        <v>12824.490000000002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3986542.5100000002</v>
      </c>
      <c r="G58" s="88">
        <f>SUM(G20,G40,G41)</f>
        <v>3940819.5800000005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3822099.66</v>
      </c>
      <c r="G59" s="87">
        <f>SUM(G60:G63)</f>
        <v>3863767.32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54114.270000000019</v>
      </c>
      <c r="G60" s="88">
        <v>52982.199999999953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3614984.9200000004</v>
      </c>
      <c r="G61" s="88">
        <v>3653468.1799999997</v>
      </c>
      <c r="I61" s="91" t="s">
        <v>179</v>
      </c>
    </row>
    <row r="62" spans="1:9" s="12" customFormat="1" ht="12.75" customHeight="1">
      <c r="A62" s="30" t="s">
        <v>36</v>
      </c>
      <c r="B62" s="114" t="s">
        <v>104</v>
      </c>
      <c r="C62" s="115"/>
      <c r="D62" s="116"/>
      <c r="E62" s="30"/>
      <c r="F62" s="88">
        <v>141218.61000000002</v>
      </c>
      <c r="G62" s="88">
        <v>150200.68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11781.859999999999</v>
      </c>
      <c r="G63" s="88">
        <v>7116.2599999999993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147115.63</v>
      </c>
      <c r="G64" s="87">
        <f>SUM(G65,G69)</f>
        <v>60562.84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147115.63</v>
      </c>
      <c r="G69" s="88">
        <f>SUM(G70:G75,G78:G83)</f>
        <v>60562.84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35382.660000000003</v>
      </c>
      <c r="G75" s="88">
        <f>SUM(G76,G77)</f>
        <v>13894.72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35382.660000000003</v>
      </c>
      <c r="G77" s="88">
        <v>13894.72</v>
      </c>
      <c r="I77" s="91" t="s">
        <v>188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8079.5199999999995</v>
      </c>
      <c r="G80" s="88">
        <v>2635.79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59621.119999999995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44032.33</v>
      </c>
      <c r="G82" s="88">
        <v>44032.33</v>
      </c>
      <c r="I82" s="91" t="s">
        <v>190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17327.220000000161</v>
      </c>
      <c r="G84" s="87">
        <f>SUM(G85,G86,G89,G90)</f>
        <v>16489.419999999998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17327.220000000161</v>
      </c>
      <c r="G90" s="88">
        <f>SUM(G91,G92)</f>
        <v>16489.419999999998</v>
      </c>
      <c r="I90" s="9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837.80000000016298</v>
      </c>
      <c r="G91" s="88">
        <v>6702</v>
      </c>
      <c r="I91" s="91" t="s">
        <v>177</v>
      </c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16489.419999999998</v>
      </c>
      <c r="G92" s="88">
        <v>9787.42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17" t="s">
        <v>120</v>
      </c>
      <c r="C94" s="118"/>
      <c r="D94" s="113"/>
      <c r="E94" s="30"/>
      <c r="F94" s="89">
        <f>SUM(F59,F64,F84,F93)</f>
        <v>3986542.5100000002</v>
      </c>
      <c r="G94" s="89">
        <f>SUM(G59,G64,G84,G93)</f>
        <v>3940819.5799999996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97" t="s">
        <v>195</v>
      </c>
      <c r="B96" s="97"/>
      <c r="C96" s="97"/>
      <c r="D96" s="97"/>
      <c r="E96" s="94"/>
      <c r="F96" s="111" t="s">
        <v>198</v>
      </c>
      <c r="G96" s="111"/>
    </row>
    <row r="97" spans="1:8" s="12" customFormat="1" ht="12.75" customHeight="1">
      <c r="A97" s="96" t="s">
        <v>185</v>
      </c>
      <c r="B97" s="96"/>
      <c r="C97" s="96"/>
      <c r="D97" s="96"/>
      <c r="E97" s="42" t="s">
        <v>186</v>
      </c>
      <c r="F97" s="108" t="s">
        <v>111</v>
      </c>
      <c r="G97" s="108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01" t="s">
        <v>196</v>
      </c>
      <c r="B99" s="101"/>
      <c r="C99" s="101"/>
      <c r="D99" s="101"/>
      <c r="E99" s="95"/>
      <c r="F99" s="98" t="s">
        <v>197</v>
      </c>
      <c r="G99" s="98"/>
    </row>
    <row r="100" spans="1:8" s="12" customFormat="1" ht="12.75" customHeight="1">
      <c r="A100" s="100" t="s">
        <v>187</v>
      </c>
      <c r="B100" s="100"/>
      <c r="C100" s="100"/>
      <c r="D100" s="100"/>
      <c r="E100" s="61" t="s">
        <v>186</v>
      </c>
      <c r="F100" s="99" t="s">
        <v>111</v>
      </c>
      <c r="G100" s="99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2014-10-09T05:44:29Z</cp:lastPrinted>
  <dcterms:created xsi:type="dcterms:W3CDTF">2009-07-20T14:30:53Z</dcterms:created>
  <dcterms:modified xsi:type="dcterms:W3CDTF">2014-10-09T05:45:48Z</dcterms:modified>
</cp:coreProperties>
</file>